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externalReferences>
    <externalReference r:id="rId3"/>
  </externalReferences>
  <definedNames>
    <definedName name="_xlnm._FilterDatabase" localSheetId="0" hidden="1">'podpisane umowy 1.4.1a'!$A$2:$G$3</definedName>
  </definedNames>
  <calcPr calcId="145621"/>
</workbook>
</file>

<file path=xl/calcChain.xml><?xml version="1.0" encoding="utf-8"?>
<calcChain xmlns="http://schemas.openxmlformats.org/spreadsheetml/2006/main">
  <c r="G5" i="3" l="1"/>
  <c r="F5" i="3"/>
  <c r="G3" i="3"/>
  <c r="F3" i="3"/>
  <c r="E3" i="3"/>
  <c r="D3" i="3"/>
  <c r="G2" i="4" l="1"/>
  <c r="D71" i="4"/>
</calcChain>
</file>

<file path=xl/sharedStrings.xml><?xml version="1.0" encoding="utf-8"?>
<sst xmlns="http://schemas.openxmlformats.org/spreadsheetml/2006/main" count="155" uniqueCount="155">
  <si>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</si>
  <si>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</si>
  <si>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</si>
  <si>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</si>
  <si>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</si>
  <si>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</si>
  <si>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</si>
  <si>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</si>
  <si>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</si>
  <si>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</si>
  <si>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</si>
  <si>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</si>
  <si>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</si>
  <si>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</si>
  <si>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</si>
  <si>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</si>
  <si>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</si>
  <si>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</si>
  <si>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</si>
  <si>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</si>
  <si>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</si>
  <si>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</si>
  <si>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</si>
  <si>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</si>
  <si>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</si>
  <si>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</si>
  <si>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</si>
  <si>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</si>
  <si>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</si>
  <si>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</si>
  <si>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</si>
  <si>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</si>
  <si>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</si>
  <si>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</si>
  <si>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</si>
  <si>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</si>
  <si>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</si>
  <si>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</si>
  <si>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</si>
  <si>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</si>
  <si>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</si>
  <si>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</si>
  <si>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</si>
  <si>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</si>
  <si>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</si>
  <si>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</si>
  <si>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</si>
  <si>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</si>
  <si>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</si>
  <si>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</si>
  <si>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</si>
  <si>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</si>
  <si>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</si>
  <si>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</si>
  <si>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</si>
  <si>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</si>
  <si>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</si>
  <si>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</si>
  <si>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</si>
  <si>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</si>
  <si>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</si>
  <si>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</si>
  <si>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</si>
  <si>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</si>
  <si>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</si>
  <si>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</si>
  <si>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</si>
  <si>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</si>
  <si>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</si>
  <si>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</si>
  <si>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</si>
  <si>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</si>
  <si>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</si>
  <si>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</si>
  <si>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</si>
  <si>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</si>
  <si>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</si>
  <si>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</si>
  <si>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</si>
  <si>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</si>
  <si>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</si>
  <si>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</si>
  <si>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</si>
  <si>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</si>
  <si>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</si>
  <si>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</si>
  <si>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</si>
  <si>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</si>
  <si>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</si>
  <si>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</si>
  <si>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</si>
  <si>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</si>
  <si>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</si>
  <si>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</si>
  <si>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</si>
  <si>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</si>
  <si>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</si>
  <si>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</si>
  <si>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</si>
  <si>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</si>
  <si>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</si>
  <si>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</si>
  <si>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</si>
  <si>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</si>
  <si>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</si>
  <si>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</si>
  <si>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</si>
  <si>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</si>
  <si>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</si>
  <si>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</si>
  <si>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</si>
  <si>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</si>
  <si>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</si>
  <si>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</si>
  <si>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</si>
  <si>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</si>
  <si>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</si>
  <si>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</si>
  <si>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</si>
  <si>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</si>
  <si>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</si>
  <si>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</si>
  <si>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</si>
  <si>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</si>
  <si>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</si>
  <si>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</si>
  <si>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</si>
  <si>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</si>
  <si>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</si>
  <si>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</si>
  <si>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</si>
  <si>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</si>
  <si>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</si>
  <si>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</si>
  <si>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</si>
  <si>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</si>
  <si>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</si>
  <si>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</si>
  <si>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</si>
  <si>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</si>
  <si>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</si>
  <si>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</si>
  <si>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</si>
  <si>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</si>
  <si>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</si>
  <si>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</si>
  <si>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</si>
  <si>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2.</t>
  </si>
  <si>
    <t xml:space="preserve"> RPDS.01.04.02-02-0052/17-00</t>
  </si>
  <si>
    <t>28-03-2018</t>
  </si>
  <si>
    <t xml:space="preserve"> RPDS.01.04.02-02-0039/17-00</t>
  </si>
  <si>
    <t>29-03-2018</t>
  </si>
  <si>
    <t>IBC POLSKA F &amp; P SPÓŁKA AKCYJNA</t>
  </si>
  <si>
    <t>Wdrożenie długoterminowej (kompleksowej) strategii biznesowej IBC POLSKA F &amp; P S.A. celem ekspansji na rynki zagraniczne</t>
  </si>
  <si>
    <t>Umowy podpisane w styczniu 2018 konkurs 1.4.2.Bab nr naboru 0216/17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</si>
</sst>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9" borderId="2" applyNumberFormat="0" applyAlignment="0" applyProtection="0"/>
    <xf numFmtId="0" fontId="27" fillId="22" borderId="3" applyNumberFormat="0" applyAlignment="0" applyProtection="0"/>
    <xf numFmtId="0" fontId="28" fillId="6" borderId="0" applyNumberFormat="0" applyBorder="0" applyAlignment="0" applyProtection="0"/>
    <xf numFmtId="0" fontId="29" fillId="0" borderId="4" applyNumberFormat="0" applyFill="0" applyAlignment="0" applyProtection="0"/>
    <xf numFmtId="0" fontId="30" fillId="23" borderId="5" applyNumberFormat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3" fillId="0" borderId="0"/>
    <xf numFmtId="0" fontId="35" fillId="22" borderId="2" applyNumberFormat="0" applyAlignment="0" applyProtection="0"/>
    <xf numFmtId="9" fontId="23" fillId="0" borderId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25" borderId="10" applyNumberFormat="0" applyAlignment="0" applyProtection="0"/>
    <xf numFmtId="0" fontId="40" fillId="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27" borderId="0" applyNumberFormat="0" applyBorder="0" applyAlignment="0" applyProtection="0"/>
  </cellStyleXfs>
  <cellXfs count="67">
    <xf numFmtId="0" fontId="0" fillId="0" borderId="0" xfId="0"/>
    <xf numFmtId="0" fontId="42" fillId="3" borderId="1" xfId="0" applyFont="1" applyFill="1" applyBorder="1" applyAlignment="1">
      <alignment horizontal="center" vertical="top" wrapText="1"/>
    </xf>
    <xf numFmtId="4" fontId="42" fillId="3" borderId="1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43" fillId="2" borderId="0" xfId="0" applyFont="1" applyFill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4" fontId="43" fillId="0" borderId="0" xfId="0" applyNumberFormat="1" applyFont="1" applyAlignment="1">
      <alignment vertical="center" wrapText="1"/>
    </xf>
    <xf numFmtId="4" fontId="43" fillId="0" borderId="0" xfId="0" applyNumberFormat="1" applyFont="1" applyAlignment="1">
      <alignment horizontal="right" vertical="center" wrapText="1"/>
    </xf>
    <xf numFmtId="0" fontId="44" fillId="0" borderId="0" xfId="0" applyFont="1" applyFill="1" applyAlignment="1">
      <alignment vertical="center" wrapText="1"/>
    </xf>
    <xf numFmtId="0" fontId="46" fillId="0" borderId="11" xfId="0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" fontId="44" fillId="0" borderId="11" xfId="0" applyNumberFormat="1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2" fontId="45" fillId="0" borderId="11" xfId="0" applyNumberFormat="1" applyFont="1" applyFill="1" applyBorder="1" applyAlignment="1">
      <alignment horizontal="center" vertical="center"/>
    </xf>
    <xf numFmtId="0" fontId="46" fillId="26" borderId="11" xfId="0" applyFont="1" applyFill="1" applyBorder="1" applyAlignment="1">
      <alignment horizontal="center" vertical="center" wrapText="1"/>
    </xf>
    <xf numFmtId="4" fontId="44" fillId="26" borderId="11" xfId="0" applyNumberFormat="1" applyFont="1" applyFill="1" applyBorder="1" applyAlignment="1">
      <alignment horizontal="center" vertical="center" wrapText="1"/>
    </xf>
    <xf numFmtId="4" fontId="4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1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2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1" xfId="48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4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16" xfId="0" applyNumberFormat="1" applyFont="1" applyFill="1" applyBorder="1" applyAlignment="1">
      <alignment horizontal="center" vertical="top" wrapText="1"/>
    </xf>
    <xf numFmtId="4" fontId="50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4" fillId="0" borderId="11" xfId="0" applyFont="1" applyBorder="1" applyAlignment="1">
      <alignment horizontal="center" vertical="center" wrapText="1"/>
    </xf>
    <xf numFmtId="4" fontId="44" fillId="0" borderId="11" xfId="35" applyNumberFormat="1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4" fontId="42" fillId="0" borderId="11" xfId="0" applyNumberFormat="1" applyFont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aktacja/2014-2020%20%20konkursy/216_16_1.4.2.Bab/1)%20statystyki/umowy%20do%20podpisu%201.4.2Bab_216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_16"/>
      <sheetName val=" "/>
    </sheetNames>
    <sheetDataSet>
      <sheetData sheetId="0">
        <row r="9">
          <cell r="D9" t="str">
            <v>ULAN SYSTEMS Wojciech Andruszków</v>
          </cell>
          <cell r="E9" t="str">
            <v xml:space="preserve">Międzynarodowa ekspansja zintegrowanego narzędzia internetowego BOWWE - kompletnego systemu dedykowany dla przedsiębiorstw MŚP ułatwiającego efektywny rozwój wraz z dodatkowymi funkcjonalnościami promowania marki </v>
          </cell>
          <cell r="F9">
            <v>200000</v>
          </cell>
          <cell r="G9">
            <v>138211.38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6" t="s">
        <v>154</v>
      </c>
      <c r="C1" s="66"/>
      <c r="D1" s="66"/>
      <c r="E1" s="6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1" t="s">
        <v>148</v>
      </c>
      <c r="C3" s="63" t="s">
        <v>149</v>
      </c>
      <c r="D3" s="61" t="str">
        <f>'[1]216_16'!D9</f>
        <v>ULAN SYSTEMS Wojciech Andruszków</v>
      </c>
      <c r="E3" s="61" t="str">
        <f>'[1]216_16'!E9</f>
        <v xml:space="preserve">Międzynarodowa ekspansja zintegrowanego narzędzia internetowego BOWWE - kompletnego systemu dedykowany dla przedsiębiorstw MŚP ułatwiającego efektywny rozwój wraz z dodatkowymi funkcjonalnościami promowania marki </v>
      </c>
      <c r="F3" s="63">
        <f>'[1]216_16'!F9</f>
        <v>200000</v>
      </c>
      <c r="G3" s="63">
        <f>'[1]216_16'!G9</f>
        <v>138211.38</v>
      </c>
    </row>
    <row r="4" spans="1:7" s="9" customFormat="1" ht="51.6" customHeight="1">
      <c r="A4" s="18" t="s">
        <v>147</v>
      </c>
      <c r="B4" s="61" t="s">
        <v>150</v>
      </c>
      <c r="C4" s="63" t="s">
        <v>151</v>
      </c>
      <c r="D4" s="61" t="s">
        <v>152</v>
      </c>
      <c r="E4" s="61" t="s">
        <v>153</v>
      </c>
      <c r="F4" s="62">
        <v>199675</v>
      </c>
      <c r="G4" s="62">
        <v>163389.54999999999</v>
      </c>
    </row>
    <row r="5" spans="1:7" ht="21.6" customHeight="1">
      <c r="E5" s="64" t="s">
        <v>146</v>
      </c>
      <c r="F5" s="65">
        <f>SUM(F3:F4)</f>
        <v>399675</v>
      </c>
      <c r="G5" s="65">
        <f>SUM(G3:G4)</f>
        <v>301600.93</v>
      </c>
    </row>
  </sheetData>
  <protectedRanges>
    <protectedRange sqref="D3:D4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2018-04-05T08:06:40Z</dcterms:modified>
</cp:coreProperties>
</file>